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 activeTab="2"/>
  </bookViews>
  <sheets>
    <sheet name="Faculty " sheetId="1" r:id="rId1"/>
    <sheet name="student" sheetId="2" r:id="rId2"/>
    <sheet name="Employer" sheetId="3" r:id="rId3"/>
    <sheet name="Alumini " sheetId="4" r:id="rId4"/>
  </sheets>
  <calcPr calcId="124519"/>
  <extLst>
    <ext uri="GoogleSheetsCustomDataVersion1">
      <go:sheetsCustomData xmlns:go="http://customooxmlschemas.google.com/" r:id="" roundtripDataSignature="AMtx7mj2UIVPFz8zBfuEFwvbx1arqdq25w=="/>
    </ext>
  </extLst>
</workbook>
</file>

<file path=xl/calcChain.xml><?xml version="1.0" encoding="utf-8"?>
<calcChain xmlns="http://schemas.openxmlformats.org/spreadsheetml/2006/main">
  <c r="J14" i="4"/>
  <c r="J6"/>
  <c r="J7"/>
  <c r="J8"/>
  <c r="J9"/>
  <c r="J10"/>
  <c r="J11"/>
  <c r="J12"/>
  <c r="J13"/>
  <c r="J5"/>
  <c r="I6"/>
  <c r="I7"/>
  <c r="I8"/>
  <c r="I9"/>
  <c r="I10"/>
  <c r="I11"/>
  <c r="I12"/>
  <c r="I13"/>
  <c r="I5"/>
  <c r="I13" i="3"/>
  <c r="J6" i="2"/>
  <c r="J7"/>
  <c r="J8"/>
  <c r="J9"/>
  <c r="J10"/>
  <c r="J11"/>
  <c r="J12"/>
  <c r="J13"/>
  <c r="J14"/>
  <c r="I6"/>
  <c r="I7"/>
  <c r="I8"/>
  <c r="I9"/>
  <c r="I10"/>
  <c r="I11"/>
  <c r="I12"/>
  <c r="I13"/>
  <c r="I14"/>
  <c r="J5"/>
  <c r="I5"/>
  <c r="I14" i="4" l="1"/>
  <c r="J8" i="1"/>
  <c r="I6" i="3"/>
  <c r="I7"/>
  <c r="I8"/>
  <c r="I9"/>
  <c r="I10"/>
  <c r="I14" s="1"/>
  <c r="I11"/>
  <c r="I12"/>
  <c r="I6" i="1"/>
  <c r="I7"/>
  <c r="I8"/>
  <c r="J9"/>
  <c r="I10"/>
  <c r="I11"/>
  <c r="I12"/>
  <c r="J13"/>
  <c r="I5"/>
  <c r="J6" i="3" l="1"/>
  <c r="J13"/>
  <c r="I9" i="1"/>
  <c r="J5"/>
  <c r="J11"/>
  <c r="J7"/>
  <c r="J10"/>
  <c r="J6"/>
  <c r="J5" i="3"/>
  <c r="J7"/>
  <c r="J10"/>
  <c r="I5"/>
  <c r="J11"/>
  <c r="J15" i="2"/>
  <c r="I13" i="1"/>
  <c r="J12"/>
  <c r="J12" i="3"/>
  <c r="J8"/>
  <c r="J9"/>
  <c r="J14" l="1"/>
  <c r="I14" i="1"/>
  <c r="J14"/>
  <c r="I15" i="2"/>
</calcChain>
</file>

<file path=xl/sharedStrings.xml><?xml version="1.0" encoding="utf-8"?>
<sst xmlns="http://schemas.openxmlformats.org/spreadsheetml/2006/main" count="150" uniqueCount="85">
  <si>
    <t>Sl. No</t>
  </si>
  <si>
    <t>Feedback Question</t>
  </si>
  <si>
    <t>Strongly Agree</t>
  </si>
  <si>
    <t>Agree</t>
  </si>
  <si>
    <t>Neutral</t>
  </si>
  <si>
    <t>Disagree</t>
  </si>
  <si>
    <t>Strongly Disagree</t>
  </si>
  <si>
    <t>Employer FEEDBACK</t>
  </si>
  <si>
    <t>D1.        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</si>
  <si>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</si>
  <si>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</si>
  <si>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</si>
  <si>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</si>
  <si>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</si>
  <si>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</si>
  <si>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</si>
  <si>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</si>
  <si>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</si>
  <si>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 xml:space="preserve">total </t>
  </si>
  <si>
    <t>A</t>
  </si>
  <si>
    <t>B</t>
  </si>
  <si>
    <t>C</t>
  </si>
  <si>
    <t xml:space="preserve">D </t>
  </si>
  <si>
    <t>E</t>
  </si>
  <si>
    <t>D+E/
total</t>
  </si>
  <si>
    <t>A+B+C/
total</t>
  </si>
  <si>
    <t>`</t>
  </si>
  <si>
    <t xml:space="preserve">Total </t>
  </si>
  <si>
    <t>Average</t>
  </si>
  <si>
    <t xml:space="preserve">A+B+C/
total </t>
  </si>
  <si>
    <t xml:space="preserve">A+B+C/total </t>
  </si>
  <si>
    <t>D+E/total</t>
  </si>
  <si>
    <t xml:space="preserve">Average </t>
  </si>
  <si>
    <t>Total
Response</t>
  </si>
  <si>
    <t>Total Response</t>
  </si>
  <si>
    <t>D1</t>
  </si>
  <si>
    <t xml:space="preserve">100% of total faculties provided the feedback </t>
  </si>
  <si>
    <t xml:space="preserve">Average percentage </t>
  </si>
  <si>
    <t xml:space="preserve">Negative </t>
  </si>
  <si>
    <t xml:space="preserve"> Syllabus is relevant to the course and is career oriented. </t>
  </si>
  <si>
    <t xml:space="preserve">Syllabus is updated regulary as per the industry needs. </t>
  </si>
  <si>
    <t>Course objectives and outcomes are clearly defined</t>
  </si>
  <si>
    <t>Course content is followed by sufficient reference materials.</t>
  </si>
  <si>
    <t xml:space="preserve">The course has a good balance between theory and applications. </t>
  </si>
  <si>
    <t>Teacher has the freedom to adopt new techniques/strategies in teaching</t>
  </si>
  <si>
    <t>The curriculum ensures student participation in learning process</t>
  </si>
  <si>
    <t xml:space="preserve">The curriculum creates social awareness among the students. </t>
  </si>
  <si>
    <t xml:space="preserve">The curriculum is sufficient to cover the program /course outcomes  </t>
  </si>
  <si>
    <t>D+E/
TOTAL</t>
  </si>
  <si>
    <t>Contents in syllabus are relevant to the course.</t>
  </si>
  <si>
    <t>Syllabus is updated based on the need and is career oriented.</t>
  </si>
  <si>
    <t>Aims and objectives of the syllabus are well defined and clear.</t>
  </si>
  <si>
    <t>Course content is followed by corresponding reference materials.</t>
  </si>
  <si>
    <t>Sufficient number of prescribed books is available in the Library.</t>
  </si>
  <si>
    <t>The syllabus has good balance between theory and application.</t>
  </si>
  <si>
    <t>The curriculum ensures student participation in learning process.</t>
  </si>
  <si>
    <t>The curriculum creates social awareness among the students.</t>
  </si>
  <si>
    <t>The curriculum is sufficient to cover the program /course outcomes.</t>
  </si>
  <si>
    <t xml:space="preserve">Positive </t>
  </si>
  <si>
    <t>The course increased knowledge and perspective in the subject area.</t>
  </si>
  <si>
    <t>Curriculum updated as per the needs of the industry.</t>
  </si>
  <si>
    <t>Effective ordering of the courses in the curriculum.</t>
  </si>
  <si>
    <t>Core and elective course contents in the curriculum are sufficiently addressing the industrial requirements.</t>
  </si>
  <si>
    <t>Practical content in the curriculum is adequate.</t>
  </si>
  <si>
    <t>Curriculum is designed effectively for Entrepreneurial development.</t>
  </si>
  <si>
    <t>Designed curriculum is useful for developing skilled human resources.</t>
  </si>
  <si>
    <t>Valuable curriculum for innovative thinking and employability</t>
  </si>
  <si>
    <t>Knowledge on recent tools and their usage are sufficiently addressed.</t>
  </si>
  <si>
    <t>Applicability of the engineering knowledge to solve the problems is sufficient.</t>
  </si>
  <si>
    <t>Content of the curriculum is need based.</t>
  </si>
  <si>
    <t>Core courses in the curriculum are adequate.</t>
  </si>
  <si>
    <t>Elective courses in the curriculum are sufficient.</t>
  </si>
  <si>
    <t>Ample practical content in the curriculum.</t>
  </si>
  <si>
    <t>Useful curriculum for Entrepreneurial development.</t>
  </si>
  <si>
    <t>Effective curriculum for developing skilled human resources.</t>
  </si>
  <si>
    <t>Valuable curriculum for innovative thinking and Employability.</t>
  </si>
  <si>
    <t>Curriculum helps in finding the solutions for engineering and societal problems.</t>
  </si>
  <si>
    <t>Curriculum helps in engaging independent and lifelong learning in the context of evolving technology.</t>
  </si>
  <si>
    <t>Alumni FEEDBACK</t>
  </si>
  <si>
    <t xml:space="preserve">99% of total student have provivded feedback </t>
  </si>
  <si>
    <t>FACULTY FEEDBACK 2023-24</t>
  </si>
  <si>
    <t>STUDENT FEEDBACK 2023-24</t>
  </si>
  <si>
    <t>Empolyer count: 6</t>
  </si>
  <si>
    <t>Total Faculty : 18</t>
  </si>
  <si>
    <t xml:space="preserve">Total : 11                                                   Alumna are provided the feedback on cricullum 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</si>
</sst>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4"/>
      <color theme="1"/>
      <name val="Arial"/>
      <family val="2"/>
    </font>
    <font>
      <b/>
      <sz val="16"/>
      <color theme="1"/>
      <name val="Times"/>
      <family val="1"/>
    </font>
    <font>
      <b/>
      <sz val="10"/>
      <color theme="1"/>
      <name val="Times"/>
      <family val="1"/>
    </font>
    <font>
      <sz val="11"/>
      <color theme="1"/>
      <name val="Times"/>
      <family val="1"/>
    </font>
    <font>
      <b/>
      <sz val="10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0" fillId="0" borderId="0" xfId="0" applyFont="1" applyAlignment="1"/>
    <xf numFmtId="0" fontId="9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10" fillId="0" borderId="1" xfId="0" applyNumberFormat="1" applyFont="1" applyBorder="1" applyAlignment="1"/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9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/>
    <xf numFmtId="0" fontId="9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9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1" fontId="0" fillId="0" borderId="0" xfId="0" applyNumberFormat="1" applyFont="1" applyAlignment="1"/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IN" b="0"/>
              <a:t>FACULTY FEEDBACK (2023-24)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515008944046933"/>
          <c:y val="0.25836205788961752"/>
          <c:w val="0.80216525853976284"/>
          <c:h val="0.4883508617366894"/>
        </c:manualLayout>
      </c:layout>
      <c:barChart>
        <c:barDir val="col"/>
        <c:grouping val="clustered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'!$C$5:$C$13</c:f>
              <c:numCache>
                <c:formatCode>0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'!$D$5:$D$13</c:f>
              <c:numCache>
                <c:formatCode>0</c:formatCode>
                <c:ptCount val="9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'!$E$5:$E$13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'!$F$5:$F$13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'!$G$5:$G$13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110126976"/>
        <c:axId val="110137728"/>
      </c:barChart>
      <c:catAx>
        <c:axId val="110126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137728"/>
        <c:crosses val="autoZero"/>
        <c:lblAlgn val="ctr"/>
        <c:lblOffset val="100"/>
      </c:catAx>
      <c:valAx>
        <c:axId val="1101377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10126976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8199002496950656"/>
          <c:y val="0.15214943315216753"/>
          <c:w val="0.66521690263169664"/>
          <c:h val="6.25847191054959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IN" sz="1600"/>
              <a:t>STUDENT FEEDBACK (2023-24)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617973949289036"/>
          <c:y val="0.20831383289365044"/>
          <c:w val="0.80666219523026195"/>
          <c:h val="0.45658647412156528"/>
        </c:manualLayout>
      </c:layout>
      <c:barChart>
        <c:barDir val="col"/>
        <c:grouping val="clustered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student!$C$5:$C$12</c:f>
              <c:numCache>
                <c:formatCode>0</c:formatCode>
                <c:ptCount val="8"/>
                <c:pt idx="0">
                  <c:v>250</c:v>
                </c:pt>
                <c:pt idx="1">
                  <c:v>149</c:v>
                </c:pt>
                <c:pt idx="2">
                  <c:v>153</c:v>
                </c:pt>
                <c:pt idx="3">
                  <c:v>144</c:v>
                </c:pt>
                <c:pt idx="4">
                  <c:v>146</c:v>
                </c:pt>
                <c:pt idx="5">
                  <c:v>159</c:v>
                </c:pt>
                <c:pt idx="6">
                  <c:v>149</c:v>
                </c:pt>
                <c:pt idx="7">
                  <c:v>152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student!$D$5:$D$12</c:f>
              <c:numCache>
                <c:formatCode>0</c:formatCode>
                <c:ptCount val="8"/>
                <c:pt idx="0">
                  <c:v>28</c:v>
                </c:pt>
                <c:pt idx="1">
                  <c:v>80</c:v>
                </c:pt>
                <c:pt idx="2">
                  <c:v>78</c:v>
                </c:pt>
                <c:pt idx="3">
                  <c:v>73</c:v>
                </c:pt>
                <c:pt idx="4">
                  <c:v>76</c:v>
                </c:pt>
                <c:pt idx="5">
                  <c:v>75</c:v>
                </c:pt>
                <c:pt idx="6">
                  <c:v>80</c:v>
                </c:pt>
                <c:pt idx="7">
                  <c:v>80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student!$E$5:$E$12</c:f>
              <c:numCache>
                <c:formatCode>0</c:formatCode>
                <c:ptCount val="8"/>
                <c:pt idx="0">
                  <c:v>25</c:v>
                </c:pt>
                <c:pt idx="1">
                  <c:v>62</c:v>
                </c:pt>
                <c:pt idx="2">
                  <c:v>67</c:v>
                </c:pt>
                <c:pt idx="3">
                  <c:v>67</c:v>
                </c:pt>
                <c:pt idx="4">
                  <c:v>60</c:v>
                </c:pt>
                <c:pt idx="5">
                  <c:v>55</c:v>
                </c:pt>
                <c:pt idx="6">
                  <c:v>60</c:v>
                </c:pt>
                <c:pt idx="7">
                  <c:v>61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student!$F$5:$F$12</c:f>
              <c:numCache>
                <c:formatCode>0</c:formatCode>
                <c:ptCount val="8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student!$G$5:$G$12</c:f>
              <c:numCache>
                <c:formatCode>0</c:formatCode>
                <c:ptCount val="8"/>
                <c:pt idx="0">
                  <c:v>4</c:v>
                </c:pt>
                <c:pt idx="1">
                  <c:v>12</c:v>
                </c:pt>
                <c:pt idx="2">
                  <c:v>5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</c:ser>
        <c:axId val="110538752"/>
        <c:axId val="110540672"/>
      </c:barChart>
      <c:catAx>
        <c:axId val="110538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540672"/>
        <c:crosses val="autoZero"/>
        <c:lblAlgn val="ctr"/>
        <c:lblOffset val="100"/>
      </c:catAx>
      <c:valAx>
        <c:axId val="1105406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10538752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15217278120282"/>
          <c:y val="9.5930409884535217E-2"/>
          <c:w val="0.73695660952080122"/>
          <c:h val="5.2758317682937393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IN"/>
              <a:t>Employer FEEDBACK (2023-24)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Employer!$C$5:$C$12</c:f>
              <c:numCache>
                <c:formatCode>0</c:formatCode>
                <c:ptCount val="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Employer!$D$5:$D$12</c:f>
              <c:numCache>
                <c:formatCode>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Employer!$E$5:$E$12</c:f>
              <c:numCache>
                <c:formatCode>0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Employer!$F$5:$F$12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Employer!$G$5:$G$12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09655552"/>
        <c:axId val="109657472"/>
      </c:barChart>
      <c:catAx>
        <c:axId val="109655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657472"/>
        <c:crosses val="autoZero"/>
        <c:lblAlgn val="ctr"/>
        <c:lblOffset val="100"/>
      </c:catAx>
      <c:valAx>
        <c:axId val="1096574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09655552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7552454458044256"/>
          <c:y val="0.16660896395584138"/>
          <c:w val="0.77342050065523993"/>
          <c:h val="0.16387569874376387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IN"/>
              <a:t>Alumini FEEDBACK</a:t>
            </a:r>
          </a:p>
        </c:rich>
      </c:tx>
      <c:layout>
        <c:manualLayout>
          <c:xMode val="edge"/>
          <c:yMode val="edge"/>
          <c:x val="0.34297941613019767"/>
          <c:y val="9.8461538461538461E-2"/>
        </c:manualLayout>
      </c:layout>
    </c:title>
    <c:plotArea>
      <c:layout>
        <c:manualLayout>
          <c:layoutTarget val="inner"/>
          <c:xMode val="edge"/>
          <c:yMode val="edge"/>
          <c:x val="0.10323565080330357"/>
          <c:y val="0.27249777264080532"/>
          <c:w val="0.84256693612366351"/>
          <c:h val="0.43185412603241158"/>
        </c:manualLayout>
      </c:layout>
      <c:barChart>
        <c:barDir val="col"/>
        <c:grouping val="clustered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'Alumini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'Alumini '!$C$5:$C$13</c:f>
              <c:numCache>
                <c:formatCode>0</c:formatCode>
                <c:ptCount val="9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'Alumini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'Alumini '!$D$5:$D$13</c:f>
              <c:numCache>
                <c:formatCode>0</c:formatCode>
                <c:ptCount val="9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'Alumini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'Alumini '!$E$5:$E$13</c:f>
              <c:numCache>
                <c:formatCode>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'Alumini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'Alumini '!$F$5:$F$13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'Alumini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'Alumini '!$G$5:$G$13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axId val="110627840"/>
        <c:axId val="110646400"/>
      </c:barChart>
      <c:catAx>
        <c:axId val="11062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646400"/>
        <c:crosses val="autoZero"/>
        <c:lblAlgn val="ctr"/>
        <c:lblOffset val="100"/>
      </c:catAx>
      <c:valAx>
        <c:axId val="1106464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10627840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9.5391952410443098E-2"/>
          <c:y val="0.19920016151827191"/>
          <c:w val="0.87770191647392592"/>
          <c:h val="7.859317585301849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2771775</xdr:colOff>
      <xdr:row>20</xdr:row>
      <xdr:rowOff>76200</xdr:rowOff>
    </xdr:from>
    <xdr:ext cx="6696074" cy="2724150"/>
    <xdr:graphicFrame macro="">
      <xdr:nvGraphicFramePr>
        <xdr:cNvPr id="192528362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1571625</xdr:colOff>
      <xdr:row>20</xdr:row>
      <xdr:rowOff>152401</xdr:rowOff>
    </xdr:from>
    <xdr:ext cx="7115176" cy="3276600"/>
    <xdr:graphicFrame macro="">
      <xdr:nvGraphicFramePr>
        <xdr:cNvPr id="176952488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2219325</xdr:colOff>
      <xdr:row>19</xdr:row>
      <xdr:rowOff>180975</xdr:rowOff>
    </xdr:from>
    <xdr:ext cx="6734175" cy="2495550"/>
    <xdr:graphicFrame macro="">
      <xdr:nvGraphicFramePr>
        <xdr:cNvPr id="6108236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1933575</xdr:colOff>
      <xdr:row>16</xdr:row>
      <xdr:rowOff>38100</xdr:rowOff>
    </xdr:from>
    <xdr:ext cx="5743575" cy="3095625"/>
    <xdr:graphicFrame macro="">
      <xdr:nvGraphicFramePr>
        <xdr:cNvPr id="113243722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2"/>
  <sheetViews>
    <sheetView topLeftCell="A7" workbookViewId="0">
      <selection activeCell="G14" sqref="G14:J14"/>
    </sheetView>
  </sheetViews>
  <sheetFormatPr defaultColWidth="12.625" defaultRowHeight="15" customHeight="1"/>
  <cols>
    <col min="1" max="1" width="5.375" customWidth="1"/>
    <col min="2" max="2" width="55.125" customWidth="1"/>
    <col min="3" max="3" width="7.75" customWidth="1"/>
    <col min="4" max="4" width="6.625" customWidth="1"/>
    <col min="5" max="5" width="6.125" customWidth="1"/>
    <col min="6" max="6" width="6.75" customWidth="1"/>
    <col min="7" max="7" width="7.625" customWidth="1"/>
    <col min="8" max="8" width="5.875" customWidth="1"/>
    <col min="9" max="9" width="7.5" customWidth="1"/>
    <col min="10" max="10" width="7.375" customWidth="1"/>
    <col min="11" max="26" width="7.625" customWidth="1"/>
  </cols>
  <sheetData>
    <row r="1" spans="1:10" ht="18.75">
      <c r="A1" s="51" t="s">
        <v>80</v>
      </c>
      <c r="B1" s="52"/>
      <c r="C1" s="52"/>
      <c r="D1" s="52"/>
      <c r="E1" s="52"/>
      <c r="F1" s="52"/>
      <c r="G1" s="52"/>
      <c r="H1" s="52"/>
      <c r="I1" s="52"/>
      <c r="J1" s="53"/>
    </row>
    <row r="2" spans="1:10">
      <c r="A2" s="9"/>
      <c r="B2" s="10" t="s">
        <v>83</v>
      </c>
      <c r="C2" s="54" t="s">
        <v>36</v>
      </c>
      <c r="D2" s="55"/>
      <c r="E2" s="55"/>
      <c r="F2" s="55"/>
      <c r="G2" s="55"/>
      <c r="H2" s="55"/>
      <c r="I2" s="55"/>
      <c r="J2" s="56"/>
    </row>
    <row r="3" spans="1:10" ht="25.5">
      <c r="A3" s="11" t="s">
        <v>0</v>
      </c>
      <c r="B3" s="11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9" t="s">
        <v>27</v>
      </c>
      <c r="I3" s="49" t="s">
        <v>25</v>
      </c>
      <c r="J3" s="49" t="s">
        <v>48</v>
      </c>
    </row>
    <row r="4" spans="1:10">
      <c r="A4" s="11" t="s">
        <v>26</v>
      </c>
      <c r="B4" s="11"/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49"/>
      <c r="I4" s="49"/>
      <c r="J4" s="49"/>
    </row>
    <row r="5" spans="1:10" ht="15.75">
      <c r="A5" s="36" t="s">
        <v>8</v>
      </c>
      <c r="B5" s="19" t="s">
        <v>39</v>
      </c>
      <c r="C5" s="12">
        <v>10</v>
      </c>
      <c r="D5" s="12">
        <v>6</v>
      </c>
      <c r="E5" s="12">
        <v>1</v>
      </c>
      <c r="F5" s="12">
        <v>1</v>
      </c>
      <c r="G5" s="12">
        <v>0</v>
      </c>
      <c r="H5" s="13">
        <v>18</v>
      </c>
      <c r="I5" s="14">
        <f>SUM(C5:E5)/H5</f>
        <v>0.94444444444444442</v>
      </c>
      <c r="J5" s="14">
        <f>SUM(F5:G5)/H5</f>
        <v>5.5555555555555552E-2</v>
      </c>
    </row>
    <row r="6" spans="1:10" ht="15.75">
      <c r="A6" s="36" t="s">
        <v>9</v>
      </c>
      <c r="B6" s="23" t="s">
        <v>40</v>
      </c>
      <c r="C6" s="12">
        <v>8</v>
      </c>
      <c r="D6" s="12">
        <v>6</v>
      </c>
      <c r="E6" s="12">
        <v>2</v>
      </c>
      <c r="F6" s="12">
        <v>2</v>
      </c>
      <c r="G6" s="12">
        <v>0</v>
      </c>
      <c r="H6" s="13">
        <v>18</v>
      </c>
      <c r="I6" s="14">
        <f t="shared" ref="I6:I13" si="0">SUM(C6:E6)/H6</f>
        <v>0.88888888888888884</v>
      </c>
      <c r="J6" s="14">
        <f t="shared" ref="J6:J13" si="1">SUM(F6:G6)/H6</f>
        <v>0.1111111111111111</v>
      </c>
    </row>
    <row r="7" spans="1:10" ht="15.75">
      <c r="A7" s="36" t="s">
        <v>10</v>
      </c>
      <c r="B7" s="23" t="s">
        <v>41</v>
      </c>
      <c r="C7" s="12">
        <v>8</v>
      </c>
      <c r="D7" s="12">
        <v>7</v>
      </c>
      <c r="E7" s="12">
        <v>1</v>
      </c>
      <c r="F7" s="12">
        <v>2</v>
      </c>
      <c r="G7" s="12">
        <v>0</v>
      </c>
      <c r="H7" s="13">
        <v>18</v>
      </c>
      <c r="I7" s="14">
        <f t="shared" si="0"/>
        <v>0.88888888888888884</v>
      </c>
      <c r="J7" s="14">
        <f t="shared" si="1"/>
        <v>0.1111111111111111</v>
      </c>
    </row>
    <row r="8" spans="1:10" ht="15.75">
      <c r="A8" s="36" t="s">
        <v>11</v>
      </c>
      <c r="B8" s="19" t="s">
        <v>42</v>
      </c>
      <c r="C8" s="12">
        <v>9</v>
      </c>
      <c r="D8" s="12">
        <v>7</v>
      </c>
      <c r="E8" s="12">
        <v>2</v>
      </c>
      <c r="F8" s="12">
        <v>0</v>
      </c>
      <c r="G8" s="12">
        <v>0</v>
      </c>
      <c r="H8" s="13">
        <v>18</v>
      </c>
      <c r="I8" s="14">
        <f t="shared" si="0"/>
        <v>1</v>
      </c>
      <c r="J8" s="14">
        <f t="shared" si="1"/>
        <v>0</v>
      </c>
    </row>
    <row r="9" spans="1:10" ht="15.75">
      <c r="A9" s="36" t="s">
        <v>12</v>
      </c>
      <c r="B9" s="19" t="s">
        <v>43</v>
      </c>
      <c r="C9" s="12">
        <v>8</v>
      </c>
      <c r="D9" s="12">
        <v>6</v>
      </c>
      <c r="E9" s="12">
        <v>2</v>
      </c>
      <c r="F9" s="12">
        <v>2</v>
      </c>
      <c r="G9" s="12">
        <v>0</v>
      </c>
      <c r="H9" s="13">
        <v>18</v>
      </c>
      <c r="I9" s="14">
        <f t="shared" si="0"/>
        <v>0.88888888888888884</v>
      </c>
      <c r="J9" s="14">
        <f t="shared" si="1"/>
        <v>0.1111111111111111</v>
      </c>
    </row>
    <row r="10" spans="1:10" ht="16.5" customHeight="1">
      <c r="A10" s="36" t="s">
        <v>13</v>
      </c>
      <c r="B10" s="23" t="s">
        <v>44</v>
      </c>
      <c r="C10" s="12">
        <v>9</v>
      </c>
      <c r="D10" s="12">
        <v>4</v>
      </c>
      <c r="E10" s="12">
        <v>4</v>
      </c>
      <c r="F10" s="12">
        <v>1</v>
      </c>
      <c r="G10" s="12">
        <v>0</v>
      </c>
      <c r="H10" s="13">
        <v>18</v>
      </c>
      <c r="I10" s="14">
        <f t="shared" si="0"/>
        <v>0.94444444444444442</v>
      </c>
      <c r="J10" s="14">
        <f t="shared" si="1"/>
        <v>5.5555555555555552E-2</v>
      </c>
    </row>
    <row r="11" spans="1:10" ht="15.75">
      <c r="A11" s="36" t="s">
        <v>14</v>
      </c>
      <c r="B11" s="19" t="s">
        <v>45</v>
      </c>
      <c r="C11" s="12">
        <v>9</v>
      </c>
      <c r="D11" s="12">
        <v>6</v>
      </c>
      <c r="E11" s="12">
        <v>1</v>
      </c>
      <c r="F11" s="12">
        <v>1</v>
      </c>
      <c r="G11" s="12">
        <v>1</v>
      </c>
      <c r="H11" s="13">
        <v>18</v>
      </c>
      <c r="I11" s="14">
        <f t="shared" si="0"/>
        <v>0.88888888888888884</v>
      </c>
      <c r="J11" s="14">
        <f t="shared" si="1"/>
        <v>0.1111111111111111</v>
      </c>
    </row>
    <row r="12" spans="1:10" ht="15.75">
      <c r="A12" s="36" t="s">
        <v>15</v>
      </c>
      <c r="B12" s="19" t="s">
        <v>46</v>
      </c>
      <c r="C12" s="12">
        <v>8</v>
      </c>
      <c r="D12" s="12">
        <v>6</v>
      </c>
      <c r="E12" s="12">
        <v>3</v>
      </c>
      <c r="F12" s="12">
        <v>1</v>
      </c>
      <c r="G12" s="12">
        <v>0</v>
      </c>
      <c r="H12" s="13">
        <v>18</v>
      </c>
      <c r="I12" s="14">
        <f t="shared" si="0"/>
        <v>0.94444444444444442</v>
      </c>
      <c r="J12" s="14">
        <f t="shared" si="1"/>
        <v>5.5555555555555552E-2</v>
      </c>
    </row>
    <row r="13" spans="1:10">
      <c r="A13" s="36" t="s">
        <v>16</v>
      </c>
      <c r="B13" s="37" t="s">
        <v>47</v>
      </c>
      <c r="C13" s="12">
        <v>9</v>
      </c>
      <c r="D13" s="12">
        <v>7</v>
      </c>
      <c r="E13" s="12">
        <v>1</v>
      </c>
      <c r="F13" s="12">
        <v>1</v>
      </c>
      <c r="G13" s="12">
        <v>0</v>
      </c>
      <c r="H13" s="13">
        <v>18</v>
      </c>
      <c r="I13" s="14">
        <f t="shared" si="0"/>
        <v>0.94444444444444442</v>
      </c>
      <c r="J13" s="14">
        <f t="shared" si="1"/>
        <v>5.5555555555555552E-2</v>
      </c>
    </row>
    <row r="14" spans="1:10" ht="19.5" customHeight="1">
      <c r="A14" s="8"/>
      <c r="B14" s="8"/>
      <c r="C14" s="8"/>
      <c r="D14" s="8"/>
      <c r="E14" s="8"/>
      <c r="F14" s="8"/>
      <c r="G14" s="50" t="s">
        <v>28</v>
      </c>
      <c r="H14" s="50"/>
      <c r="I14" s="15">
        <f>AVERAGE(I5:I13)</f>
        <v>0.92592592592592604</v>
      </c>
      <c r="J14" s="15">
        <f>AVERAGE(J5:J13)</f>
        <v>7.4074074074074084E-2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">
    <mergeCell ref="J3:J4"/>
    <mergeCell ref="G14:H14"/>
    <mergeCell ref="H3:H4"/>
    <mergeCell ref="I3:I4"/>
    <mergeCell ref="A1:J1"/>
    <mergeCell ref="C2:J2"/>
  </mergeCells>
  <pageMargins left="0.7" right="0.7" top="0.75" bottom="0.75" header="0" footer="0"/>
  <pageSetup orientation="portrait" r:id="rId1"/>
  <ignoredErrors>
    <ignoredError sqref="J5:J13 I5:I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02"/>
  <sheetViews>
    <sheetView topLeftCell="A13" zoomScale="90" zoomScaleNormal="90" workbookViewId="0">
      <selection activeCell="C15" sqref="C15:H15"/>
    </sheetView>
  </sheetViews>
  <sheetFormatPr defaultColWidth="12.625" defaultRowHeight="15" customHeight="1"/>
  <cols>
    <col min="1" max="1" width="6.125" customWidth="1"/>
    <col min="2" max="2" width="39.125" style="33" customWidth="1"/>
    <col min="3" max="26" width="7.625" customWidth="1"/>
  </cols>
  <sheetData>
    <row r="1" spans="1:17" ht="15.75">
      <c r="A1" s="57" t="s">
        <v>81</v>
      </c>
      <c r="B1" s="58"/>
      <c r="C1" s="58"/>
      <c r="D1" s="58"/>
      <c r="E1" s="58"/>
      <c r="F1" s="58"/>
      <c r="G1" s="58"/>
      <c r="H1" s="58"/>
      <c r="I1" s="58"/>
      <c r="J1" s="59"/>
    </row>
    <row r="2" spans="1:17" ht="15.75">
      <c r="A2" s="3"/>
      <c r="B2" s="57" t="s">
        <v>79</v>
      </c>
      <c r="C2" s="58"/>
      <c r="D2" s="58"/>
      <c r="E2" s="58"/>
      <c r="F2" s="58"/>
      <c r="G2" s="58"/>
      <c r="H2" s="59"/>
      <c r="I2" s="38" t="s">
        <v>58</v>
      </c>
      <c r="J2" s="38" t="s">
        <v>38</v>
      </c>
    </row>
    <row r="3" spans="1:17" ht="25.5">
      <c r="A3" s="4" t="s">
        <v>0</v>
      </c>
      <c r="B3" s="32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63" t="s">
        <v>33</v>
      </c>
      <c r="I3" s="63" t="s">
        <v>25</v>
      </c>
      <c r="J3" s="63" t="s">
        <v>24</v>
      </c>
    </row>
    <row r="4" spans="1:17" ht="16.5" thickBot="1">
      <c r="A4" s="4"/>
      <c r="B4" s="32"/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63"/>
      <c r="I4" s="63"/>
      <c r="J4" s="63"/>
    </row>
    <row r="5" spans="1:17" ht="21" customHeight="1" thickBot="1">
      <c r="A5" s="18" t="s">
        <v>35</v>
      </c>
      <c r="B5" s="45" t="s">
        <v>49</v>
      </c>
      <c r="C5" s="7">
        <v>250</v>
      </c>
      <c r="D5" s="7">
        <v>28</v>
      </c>
      <c r="E5" s="7">
        <v>25</v>
      </c>
      <c r="F5" s="7">
        <v>5</v>
      </c>
      <c r="G5" s="7">
        <v>4</v>
      </c>
      <c r="H5" s="20">
        <v>312</v>
      </c>
      <c r="I5" s="34">
        <f>(C5+D5+E5)/H5</f>
        <v>0.97115384615384615</v>
      </c>
      <c r="J5" s="34">
        <f>(F5+G5)/H5</f>
        <v>2.8846153846153848E-2</v>
      </c>
      <c r="K5" s="48"/>
      <c r="M5" s="48"/>
      <c r="N5" s="48"/>
      <c r="O5" s="48"/>
      <c r="P5" s="48"/>
      <c r="Q5" s="48"/>
    </row>
    <row r="6" spans="1:17" ht="30.75" thickBot="1">
      <c r="A6" s="18" t="s">
        <v>9</v>
      </c>
      <c r="B6" s="46" t="s">
        <v>50</v>
      </c>
      <c r="C6" s="7">
        <v>149</v>
      </c>
      <c r="D6" s="7">
        <v>80</v>
      </c>
      <c r="E6" s="7">
        <v>62</v>
      </c>
      <c r="F6" s="7">
        <v>9</v>
      </c>
      <c r="G6" s="7">
        <v>12</v>
      </c>
      <c r="H6" s="20">
        <v>312</v>
      </c>
      <c r="I6" s="34">
        <f t="shared" ref="I6:I14" si="0">(C6+D6+E6)/H6</f>
        <v>0.93269230769230771</v>
      </c>
      <c r="J6" s="34">
        <f t="shared" ref="J6:J14" si="1">(F6+G6)/H6</f>
        <v>6.7307692307692304E-2</v>
      </c>
      <c r="K6" s="48"/>
      <c r="M6" s="48"/>
      <c r="N6" s="48"/>
      <c r="O6" s="48"/>
      <c r="P6" s="48"/>
      <c r="Q6" s="48"/>
    </row>
    <row r="7" spans="1:17" ht="30.75" thickBot="1">
      <c r="A7" s="18" t="s">
        <v>10</v>
      </c>
      <c r="B7" s="46" t="s">
        <v>51</v>
      </c>
      <c r="C7" s="7">
        <v>153</v>
      </c>
      <c r="D7" s="7">
        <v>78</v>
      </c>
      <c r="E7" s="7">
        <v>67</v>
      </c>
      <c r="F7" s="7">
        <v>9</v>
      </c>
      <c r="G7" s="7">
        <v>5</v>
      </c>
      <c r="H7" s="20">
        <v>312</v>
      </c>
      <c r="I7" s="34">
        <f t="shared" si="0"/>
        <v>0.95512820512820518</v>
      </c>
      <c r="J7" s="34">
        <f t="shared" si="1"/>
        <v>4.4871794871794872E-2</v>
      </c>
      <c r="K7" s="48"/>
      <c r="M7" s="48"/>
      <c r="N7" s="48"/>
      <c r="O7" s="48"/>
      <c r="P7" s="48"/>
      <c r="Q7" s="48"/>
    </row>
    <row r="8" spans="1:17" ht="30.75" thickBot="1">
      <c r="A8" s="18" t="s">
        <v>11</v>
      </c>
      <c r="B8" s="46" t="s">
        <v>52</v>
      </c>
      <c r="C8" s="7">
        <v>144</v>
      </c>
      <c r="D8" s="7">
        <v>73</v>
      </c>
      <c r="E8" s="7">
        <v>67</v>
      </c>
      <c r="F8" s="7">
        <v>14</v>
      </c>
      <c r="G8" s="7">
        <v>14</v>
      </c>
      <c r="H8" s="20">
        <v>312</v>
      </c>
      <c r="I8" s="34">
        <f t="shared" si="0"/>
        <v>0.91025641025641024</v>
      </c>
      <c r="J8" s="34">
        <f t="shared" si="1"/>
        <v>8.9743589743589744E-2</v>
      </c>
      <c r="K8" s="48"/>
      <c r="M8" s="48"/>
      <c r="N8" s="48"/>
      <c r="O8" s="48"/>
      <c r="P8" s="48"/>
      <c r="Q8" s="48"/>
    </row>
    <row r="9" spans="1:17" ht="30.75" thickBot="1">
      <c r="A9" s="18" t="s">
        <v>12</v>
      </c>
      <c r="B9" s="46" t="s">
        <v>53</v>
      </c>
      <c r="C9" s="7">
        <v>146</v>
      </c>
      <c r="D9" s="7">
        <v>76</v>
      </c>
      <c r="E9" s="7">
        <v>60</v>
      </c>
      <c r="F9" s="7">
        <v>15</v>
      </c>
      <c r="G9" s="7">
        <v>15</v>
      </c>
      <c r="H9" s="20">
        <v>312</v>
      </c>
      <c r="I9" s="34">
        <f t="shared" si="0"/>
        <v>0.90384615384615385</v>
      </c>
      <c r="J9" s="34">
        <f t="shared" si="1"/>
        <v>9.6153846153846159E-2</v>
      </c>
      <c r="K9" s="48"/>
      <c r="M9" s="48"/>
      <c r="N9" s="48"/>
      <c r="O9" s="48"/>
      <c r="P9" s="48"/>
      <c r="Q9" s="48"/>
    </row>
    <row r="10" spans="1:17" ht="30.75" thickBot="1">
      <c r="A10" s="18" t="s">
        <v>13</v>
      </c>
      <c r="B10" s="46" t="s">
        <v>54</v>
      </c>
      <c r="C10" s="7">
        <v>159</v>
      </c>
      <c r="D10" s="7">
        <v>75</v>
      </c>
      <c r="E10" s="7">
        <v>55</v>
      </c>
      <c r="F10" s="7">
        <v>10</v>
      </c>
      <c r="G10" s="7">
        <v>13</v>
      </c>
      <c r="H10" s="20">
        <v>312</v>
      </c>
      <c r="I10" s="34">
        <f t="shared" si="0"/>
        <v>0.92628205128205132</v>
      </c>
      <c r="J10" s="34">
        <f t="shared" si="1"/>
        <v>7.371794871794872E-2</v>
      </c>
      <c r="K10" s="48"/>
      <c r="M10" s="48"/>
      <c r="N10" s="48"/>
      <c r="O10" s="48"/>
      <c r="P10" s="48"/>
      <c r="Q10" s="48"/>
    </row>
    <row r="11" spans="1:17" ht="30.75" thickBot="1">
      <c r="A11" s="18" t="s">
        <v>14</v>
      </c>
      <c r="B11" s="46" t="s">
        <v>59</v>
      </c>
      <c r="C11" s="7">
        <v>149</v>
      </c>
      <c r="D11" s="7">
        <v>80</v>
      </c>
      <c r="E11" s="7">
        <v>60</v>
      </c>
      <c r="F11" s="7">
        <v>11</v>
      </c>
      <c r="G11" s="7">
        <v>12</v>
      </c>
      <c r="H11" s="20">
        <v>312</v>
      </c>
      <c r="I11" s="34">
        <f t="shared" si="0"/>
        <v>0.92628205128205132</v>
      </c>
      <c r="J11" s="34">
        <f t="shared" si="1"/>
        <v>7.371794871794872E-2</v>
      </c>
      <c r="K11" s="48"/>
      <c r="M11" s="48"/>
      <c r="N11" s="48"/>
      <c r="O11" s="48"/>
      <c r="P11" s="48"/>
      <c r="Q11" s="48"/>
    </row>
    <row r="12" spans="1:17" ht="30.75" thickBot="1">
      <c r="A12" s="18" t="s">
        <v>15</v>
      </c>
      <c r="B12" s="46" t="s">
        <v>55</v>
      </c>
      <c r="C12" s="7">
        <v>152</v>
      </c>
      <c r="D12" s="7">
        <v>80</v>
      </c>
      <c r="E12" s="7">
        <v>61</v>
      </c>
      <c r="F12" s="7">
        <v>8</v>
      </c>
      <c r="G12" s="7">
        <v>12</v>
      </c>
      <c r="H12" s="20">
        <v>312</v>
      </c>
      <c r="I12" s="34">
        <f t="shared" si="0"/>
        <v>0.9391025641025641</v>
      </c>
      <c r="J12" s="34">
        <f t="shared" si="1"/>
        <v>6.4102564102564097E-2</v>
      </c>
      <c r="K12" s="48"/>
      <c r="M12" s="48"/>
      <c r="N12" s="48"/>
      <c r="O12" s="48"/>
      <c r="P12" s="48"/>
      <c r="Q12" s="48"/>
    </row>
    <row r="13" spans="1:17" s="1" customFormat="1" ht="30.75" thickBot="1">
      <c r="A13" s="18" t="s">
        <v>16</v>
      </c>
      <c r="B13" s="47" t="s">
        <v>56</v>
      </c>
      <c r="C13" s="7">
        <v>147</v>
      </c>
      <c r="D13" s="7">
        <v>80</v>
      </c>
      <c r="E13" s="7">
        <v>60</v>
      </c>
      <c r="F13" s="7">
        <v>11</v>
      </c>
      <c r="G13" s="7">
        <v>14</v>
      </c>
      <c r="H13" s="20">
        <v>312</v>
      </c>
      <c r="I13" s="34">
        <f t="shared" si="0"/>
        <v>0.91987179487179482</v>
      </c>
      <c r="J13" s="34">
        <f t="shared" si="1"/>
        <v>8.0128205128205135E-2</v>
      </c>
      <c r="K13" s="48"/>
      <c r="M13" s="48"/>
      <c r="N13" s="48"/>
      <c r="O13" s="48"/>
      <c r="P13" s="48"/>
      <c r="Q13" s="48"/>
    </row>
    <row r="14" spans="1:17" s="1" customFormat="1" ht="30.75" thickBot="1">
      <c r="A14" s="18" t="s">
        <v>17</v>
      </c>
      <c r="B14" s="47" t="s">
        <v>57</v>
      </c>
      <c r="C14" s="7">
        <v>153</v>
      </c>
      <c r="D14" s="7">
        <v>77</v>
      </c>
      <c r="E14" s="7">
        <v>60</v>
      </c>
      <c r="F14" s="7">
        <v>9</v>
      </c>
      <c r="G14" s="7">
        <v>13</v>
      </c>
      <c r="H14" s="20">
        <v>312</v>
      </c>
      <c r="I14" s="34">
        <f t="shared" si="0"/>
        <v>0.92948717948717952</v>
      </c>
      <c r="J14" s="34">
        <f t="shared" si="1"/>
        <v>7.0512820512820512E-2</v>
      </c>
      <c r="K14" s="48"/>
      <c r="M14" s="48"/>
      <c r="N14" s="48"/>
      <c r="O14" s="48"/>
      <c r="P14" s="48"/>
      <c r="Q14" s="48"/>
    </row>
    <row r="15" spans="1:17" ht="36.75" customHeight="1">
      <c r="A15" s="29"/>
      <c r="B15" s="28"/>
      <c r="C15" s="60" t="s">
        <v>37</v>
      </c>
      <c r="D15" s="61"/>
      <c r="E15" s="61"/>
      <c r="F15" s="61"/>
      <c r="G15" s="61"/>
      <c r="H15" s="62"/>
      <c r="I15" s="35">
        <f>AVERAGE(I5:I12)</f>
        <v>0.93309294871794868</v>
      </c>
      <c r="J15" s="35">
        <f>AVERAGE(J5:J12)</f>
        <v>6.7307692307692318E-2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">
    <mergeCell ref="A1:J1"/>
    <mergeCell ref="B2:H2"/>
    <mergeCell ref="C15:H15"/>
    <mergeCell ref="H3:H4"/>
    <mergeCell ref="I3:I4"/>
    <mergeCell ref="J3:J4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2"/>
  <sheetViews>
    <sheetView tabSelected="1" workbookViewId="0">
      <selection activeCell="G14" sqref="G14:H14"/>
    </sheetView>
  </sheetViews>
  <sheetFormatPr defaultColWidth="12.625" defaultRowHeight="15" customHeight="1"/>
  <cols>
    <col min="1" max="1" width="7.625" customWidth="1"/>
    <col min="2" max="2" width="51.75" customWidth="1"/>
    <col min="3" max="7" width="7.625" customWidth="1"/>
    <col min="8" max="8" width="8.25" customWidth="1"/>
    <col min="9" max="26" width="7.625" customWidth="1"/>
  </cols>
  <sheetData>
    <row r="1" spans="1:10" ht="20.25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5.75">
      <c r="A2" s="3"/>
      <c r="B2" s="31" t="s">
        <v>82</v>
      </c>
      <c r="C2" s="2"/>
      <c r="D2" s="2"/>
      <c r="E2" s="2"/>
      <c r="F2" s="2"/>
      <c r="G2" s="2"/>
      <c r="H2" s="2"/>
      <c r="I2" s="2"/>
      <c r="J2" s="2"/>
    </row>
    <row r="3" spans="1:10" ht="25.5">
      <c r="A3" s="4" t="s">
        <v>0</v>
      </c>
      <c r="B3" s="4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39" t="s">
        <v>34</v>
      </c>
      <c r="I3" s="17" t="s">
        <v>30</v>
      </c>
      <c r="J3" s="17" t="s">
        <v>31</v>
      </c>
    </row>
    <row r="4" spans="1:10" s="1" customFormat="1" ht="16.5" thickBot="1">
      <c r="A4" s="4"/>
      <c r="B4" s="4"/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28"/>
      <c r="I4" s="29"/>
      <c r="J4" s="29"/>
    </row>
    <row r="5" spans="1:10" ht="16.5" thickBot="1">
      <c r="A5" s="18" t="s">
        <v>35</v>
      </c>
      <c r="B5" s="45" t="s">
        <v>60</v>
      </c>
      <c r="C5" s="7">
        <v>5</v>
      </c>
      <c r="D5" s="7">
        <v>1</v>
      </c>
      <c r="E5" s="7">
        <v>0</v>
      </c>
      <c r="F5" s="7">
        <v>0</v>
      </c>
      <c r="G5" s="7">
        <v>0</v>
      </c>
      <c r="H5" s="20">
        <v>6</v>
      </c>
      <c r="I5" s="21">
        <f>SUM(C5:E5)/H5</f>
        <v>1</v>
      </c>
      <c r="J5" s="21">
        <f>SUM(F5:G5)/H$5</f>
        <v>0</v>
      </c>
    </row>
    <row r="6" spans="1:10" ht="16.5" thickBot="1">
      <c r="A6" s="18" t="s">
        <v>9</v>
      </c>
      <c r="B6" s="46" t="s">
        <v>61</v>
      </c>
      <c r="C6" s="7">
        <v>3</v>
      </c>
      <c r="D6" s="7">
        <v>3</v>
      </c>
      <c r="E6" s="7">
        <v>3</v>
      </c>
      <c r="F6" s="7">
        <v>0</v>
      </c>
      <c r="G6" s="7">
        <v>0</v>
      </c>
      <c r="H6" s="20">
        <v>6</v>
      </c>
      <c r="I6" s="21">
        <f t="shared" ref="I6:I13" si="0">SUM(C6:E6)/H6</f>
        <v>1.5</v>
      </c>
      <c r="J6" s="21">
        <f t="shared" ref="J6:J13" si="1">SUM(F6:G6)/H$5</f>
        <v>0</v>
      </c>
    </row>
    <row r="7" spans="1:10" ht="31.5" customHeight="1" thickBot="1">
      <c r="A7" s="18" t="s">
        <v>10</v>
      </c>
      <c r="B7" s="46" t="s">
        <v>62</v>
      </c>
      <c r="C7" s="7">
        <v>3</v>
      </c>
      <c r="D7" s="7">
        <v>2</v>
      </c>
      <c r="E7" s="7">
        <v>1</v>
      </c>
      <c r="F7" s="7">
        <v>0</v>
      </c>
      <c r="G7" s="7">
        <v>0</v>
      </c>
      <c r="H7" s="20">
        <v>6</v>
      </c>
      <c r="I7" s="21">
        <f t="shared" si="0"/>
        <v>1</v>
      </c>
      <c r="J7" s="21">
        <f t="shared" si="1"/>
        <v>0</v>
      </c>
    </row>
    <row r="8" spans="1:10" ht="16.5" thickBot="1">
      <c r="A8" s="18" t="s">
        <v>11</v>
      </c>
      <c r="B8" s="46" t="s">
        <v>63</v>
      </c>
      <c r="C8" s="7">
        <v>2</v>
      </c>
      <c r="D8" s="7">
        <v>2</v>
      </c>
      <c r="E8" s="7">
        <v>0</v>
      </c>
      <c r="F8" s="7">
        <v>1</v>
      </c>
      <c r="G8" s="7">
        <v>0</v>
      </c>
      <c r="H8" s="20">
        <v>6</v>
      </c>
      <c r="I8" s="21">
        <f t="shared" si="0"/>
        <v>0.66666666666666663</v>
      </c>
      <c r="J8" s="21">
        <f t="shared" si="1"/>
        <v>0.16666666666666666</v>
      </c>
    </row>
    <row r="9" spans="1:10" ht="16.5" thickBot="1">
      <c r="A9" s="18" t="s">
        <v>12</v>
      </c>
      <c r="B9" s="46" t="s">
        <v>64</v>
      </c>
      <c r="C9" s="7">
        <v>2</v>
      </c>
      <c r="D9" s="7">
        <v>3</v>
      </c>
      <c r="E9" s="7">
        <v>1</v>
      </c>
      <c r="F9" s="7">
        <v>0</v>
      </c>
      <c r="G9" s="7">
        <v>0</v>
      </c>
      <c r="H9" s="20">
        <v>6</v>
      </c>
      <c r="I9" s="21">
        <f t="shared" si="0"/>
        <v>1</v>
      </c>
      <c r="J9" s="21">
        <f t="shared" si="1"/>
        <v>0</v>
      </c>
    </row>
    <row r="10" spans="1:10" ht="30.75" thickBot="1">
      <c r="A10" s="18" t="s">
        <v>13</v>
      </c>
      <c r="B10" s="46" t="s">
        <v>65</v>
      </c>
      <c r="C10" s="7">
        <v>3</v>
      </c>
      <c r="D10" s="7">
        <v>2</v>
      </c>
      <c r="E10" s="7">
        <v>0</v>
      </c>
      <c r="F10" s="7">
        <v>1</v>
      </c>
      <c r="G10" s="7">
        <v>0</v>
      </c>
      <c r="H10" s="20">
        <v>6</v>
      </c>
      <c r="I10" s="21">
        <f t="shared" si="0"/>
        <v>0.83333333333333337</v>
      </c>
      <c r="J10" s="21">
        <f t="shared" si="1"/>
        <v>0.16666666666666666</v>
      </c>
    </row>
    <row r="11" spans="1:10" ht="16.5" thickBot="1">
      <c r="A11" s="18" t="s">
        <v>14</v>
      </c>
      <c r="B11" s="46" t="s">
        <v>66</v>
      </c>
      <c r="C11" s="7">
        <v>2</v>
      </c>
      <c r="D11" s="7">
        <v>3</v>
      </c>
      <c r="E11" s="7">
        <v>0</v>
      </c>
      <c r="F11" s="7">
        <v>1</v>
      </c>
      <c r="G11" s="7">
        <v>0</v>
      </c>
      <c r="H11" s="20">
        <v>6</v>
      </c>
      <c r="I11" s="21">
        <f t="shared" si="0"/>
        <v>0.83333333333333337</v>
      </c>
      <c r="J11" s="21">
        <f t="shared" si="1"/>
        <v>0.16666666666666666</v>
      </c>
    </row>
    <row r="12" spans="1:10" ht="30.75" thickBot="1">
      <c r="A12" s="18" t="s">
        <v>15</v>
      </c>
      <c r="B12" s="46" t="s">
        <v>67</v>
      </c>
      <c r="C12" s="7">
        <v>3</v>
      </c>
      <c r="D12" s="7">
        <v>2</v>
      </c>
      <c r="E12" s="7">
        <v>1</v>
      </c>
      <c r="F12" s="7">
        <v>0</v>
      </c>
      <c r="G12" s="7">
        <v>0</v>
      </c>
      <c r="H12" s="20">
        <v>6</v>
      </c>
      <c r="I12" s="21">
        <f t="shared" si="0"/>
        <v>1</v>
      </c>
      <c r="J12" s="21">
        <f t="shared" si="1"/>
        <v>0</v>
      </c>
    </row>
    <row r="13" spans="1:10" s="1" customFormat="1" ht="30.75" thickBot="1">
      <c r="A13" s="18" t="s">
        <v>16</v>
      </c>
      <c r="B13" s="46" t="s">
        <v>68</v>
      </c>
      <c r="C13" s="7">
        <v>3</v>
      </c>
      <c r="D13" s="7">
        <v>2</v>
      </c>
      <c r="E13" s="7">
        <v>1</v>
      </c>
      <c r="F13" s="7">
        <v>0</v>
      </c>
      <c r="G13" s="41">
        <v>0</v>
      </c>
      <c r="H13" s="42">
        <v>6</v>
      </c>
      <c r="I13" s="21">
        <f t="shared" si="0"/>
        <v>1</v>
      </c>
      <c r="J13" s="21">
        <f t="shared" si="1"/>
        <v>0</v>
      </c>
    </row>
    <row r="14" spans="1:10" ht="15" customHeight="1">
      <c r="A14" s="6"/>
      <c r="B14" s="2"/>
      <c r="C14" s="2"/>
      <c r="D14" s="2"/>
      <c r="E14" s="2"/>
      <c r="F14" s="2"/>
      <c r="G14" s="64" t="s">
        <v>32</v>
      </c>
      <c r="H14" s="65"/>
      <c r="I14" s="30">
        <f>AVERAGE(I5:I13)</f>
        <v>0.9814814814814814</v>
      </c>
      <c r="J14" s="30">
        <f>AVERAGE(J5:J13)</f>
        <v>5.5555555555555552E-2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G14:H14"/>
    <mergeCell ref="A1:J1"/>
  </mergeCells>
  <pageMargins left="0.7" right="0.7" top="0.75" bottom="0.75" header="0" footer="0"/>
  <pageSetup orientation="landscape" r:id="rId1"/>
  <ignoredErrors>
    <ignoredError sqref="I5:J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02"/>
  <sheetViews>
    <sheetView workbookViewId="0">
      <selection activeCell="F14" sqref="F14:J14"/>
    </sheetView>
  </sheetViews>
  <sheetFormatPr defaultColWidth="12.625" defaultRowHeight="15" customHeight="1"/>
  <cols>
    <col min="1" max="1" width="6.375" style="16" bestFit="1" customWidth="1"/>
    <col min="2" max="2" width="57.125" customWidth="1"/>
    <col min="3" max="3" width="7.625" customWidth="1"/>
    <col min="4" max="4" width="7" customWidth="1"/>
    <col min="5" max="5" width="6.75" customWidth="1"/>
    <col min="6" max="6" width="7" customWidth="1"/>
    <col min="7" max="26" width="7.625" customWidth="1"/>
  </cols>
  <sheetData>
    <row r="1" spans="1:10" ht="18.75">
      <c r="A1" s="64" t="s">
        <v>78</v>
      </c>
      <c r="B1" s="70"/>
      <c r="C1" s="70"/>
      <c r="D1" s="70"/>
      <c r="E1" s="70"/>
      <c r="F1" s="70"/>
      <c r="G1" s="70"/>
      <c r="H1" s="70"/>
      <c r="I1" s="70"/>
      <c r="J1" s="65"/>
    </row>
    <row r="2" spans="1:10" ht="15.75">
      <c r="A2" s="4"/>
      <c r="B2" s="25" t="s">
        <v>84</v>
      </c>
      <c r="C2" s="26"/>
      <c r="D2" s="26"/>
      <c r="E2" s="26"/>
      <c r="F2" s="26"/>
      <c r="G2" s="26"/>
      <c r="H2" s="26"/>
      <c r="I2" s="26"/>
      <c r="J2" s="27"/>
    </row>
    <row r="3" spans="1:10" ht="25.5">
      <c r="A3" s="4" t="s">
        <v>0</v>
      </c>
      <c r="B3" s="38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63" t="s">
        <v>18</v>
      </c>
      <c r="I3" s="63" t="s">
        <v>29</v>
      </c>
      <c r="J3" s="63" t="s">
        <v>24</v>
      </c>
    </row>
    <row r="4" spans="1:10" ht="15" customHeight="1" thickBot="1">
      <c r="A4" s="4"/>
      <c r="B4" s="38"/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63"/>
      <c r="I4" s="63"/>
      <c r="J4" s="63"/>
    </row>
    <row r="5" spans="1:10" ht="16.5" thickBot="1">
      <c r="A5" s="18" t="s">
        <v>35</v>
      </c>
      <c r="B5" s="43" t="s">
        <v>69</v>
      </c>
      <c r="C5" s="7">
        <v>7</v>
      </c>
      <c r="D5" s="7">
        <v>3</v>
      </c>
      <c r="E5" s="7">
        <v>1</v>
      </c>
      <c r="F5" s="7">
        <v>0</v>
      </c>
      <c r="G5" s="7">
        <v>0</v>
      </c>
      <c r="H5" s="20">
        <v>11</v>
      </c>
      <c r="I5" s="21">
        <f>SUM(C5:E5)/11</f>
        <v>1</v>
      </c>
      <c r="J5" s="22">
        <f>SUM(F5:G5)/11</f>
        <v>0</v>
      </c>
    </row>
    <row r="6" spans="1:10" ht="16.5" thickBot="1">
      <c r="A6" s="18" t="s">
        <v>9</v>
      </c>
      <c r="B6" s="44" t="s">
        <v>70</v>
      </c>
      <c r="C6" s="7">
        <v>7</v>
      </c>
      <c r="D6" s="7">
        <v>4</v>
      </c>
      <c r="E6" s="7">
        <v>0</v>
      </c>
      <c r="F6" s="7">
        <v>0</v>
      </c>
      <c r="G6" s="7">
        <v>0</v>
      </c>
      <c r="H6" s="20">
        <v>11</v>
      </c>
      <c r="I6" s="21">
        <f t="shared" ref="I6:I13" si="0">SUM(C6:E6)/11</f>
        <v>1</v>
      </c>
      <c r="J6" s="22">
        <f t="shared" ref="J6:J13" si="1">SUM(F6:G6)/11</f>
        <v>0</v>
      </c>
    </row>
    <row r="7" spans="1:10" ht="16.5" thickBot="1">
      <c r="A7" s="18" t="s">
        <v>10</v>
      </c>
      <c r="B7" s="44" t="s">
        <v>71</v>
      </c>
      <c r="C7" s="7">
        <v>5</v>
      </c>
      <c r="D7" s="7">
        <v>6</v>
      </c>
      <c r="E7" s="7">
        <v>0</v>
      </c>
      <c r="F7" s="7">
        <v>0</v>
      </c>
      <c r="G7" s="7">
        <v>0</v>
      </c>
      <c r="H7" s="20">
        <v>11</v>
      </c>
      <c r="I7" s="21">
        <f t="shared" si="0"/>
        <v>1</v>
      </c>
      <c r="J7" s="22">
        <f t="shared" si="1"/>
        <v>0</v>
      </c>
    </row>
    <row r="8" spans="1:10" ht="16.5" thickBot="1">
      <c r="A8" s="18" t="s">
        <v>11</v>
      </c>
      <c r="B8" s="44" t="s">
        <v>72</v>
      </c>
      <c r="C8" s="7">
        <v>5</v>
      </c>
      <c r="D8" s="7">
        <v>3</v>
      </c>
      <c r="E8" s="7">
        <v>3</v>
      </c>
      <c r="F8" s="7">
        <v>0</v>
      </c>
      <c r="G8" s="7">
        <v>0</v>
      </c>
      <c r="H8" s="20">
        <v>11</v>
      </c>
      <c r="I8" s="21">
        <f t="shared" si="0"/>
        <v>1</v>
      </c>
      <c r="J8" s="22">
        <f t="shared" si="1"/>
        <v>0</v>
      </c>
    </row>
    <row r="9" spans="1:10" ht="16.5" thickBot="1">
      <c r="A9" s="18" t="s">
        <v>12</v>
      </c>
      <c r="B9" s="44" t="s">
        <v>73</v>
      </c>
      <c r="C9" s="7">
        <v>4</v>
      </c>
      <c r="D9" s="7">
        <v>3</v>
      </c>
      <c r="E9" s="7">
        <v>2</v>
      </c>
      <c r="F9" s="7">
        <v>1</v>
      </c>
      <c r="G9" s="7">
        <v>1</v>
      </c>
      <c r="H9" s="20">
        <v>11</v>
      </c>
      <c r="I9" s="21">
        <f t="shared" si="0"/>
        <v>0.81818181818181823</v>
      </c>
      <c r="J9" s="22">
        <f t="shared" si="1"/>
        <v>0.18181818181818182</v>
      </c>
    </row>
    <row r="10" spans="1:10" ht="14.25" customHeight="1" thickBot="1">
      <c r="A10" s="18" t="s">
        <v>13</v>
      </c>
      <c r="B10" s="44" t="s">
        <v>74</v>
      </c>
      <c r="C10" s="7">
        <v>3</v>
      </c>
      <c r="D10" s="7">
        <v>4</v>
      </c>
      <c r="E10" s="7">
        <v>2</v>
      </c>
      <c r="F10" s="7">
        <v>2</v>
      </c>
      <c r="G10" s="7">
        <v>0</v>
      </c>
      <c r="H10" s="20">
        <v>11</v>
      </c>
      <c r="I10" s="21">
        <f t="shared" si="0"/>
        <v>0.81818181818181823</v>
      </c>
      <c r="J10" s="22">
        <f t="shared" si="1"/>
        <v>0.18181818181818182</v>
      </c>
    </row>
    <row r="11" spans="1:10" ht="16.5" thickBot="1">
      <c r="A11" s="18" t="s">
        <v>14</v>
      </c>
      <c r="B11" s="44" t="s">
        <v>75</v>
      </c>
      <c r="C11" s="7">
        <v>3</v>
      </c>
      <c r="D11" s="7">
        <v>4</v>
      </c>
      <c r="E11" s="7">
        <v>2</v>
      </c>
      <c r="F11" s="7">
        <v>1</v>
      </c>
      <c r="G11" s="7">
        <v>1</v>
      </c>
      <c r="H11" s="20">
        <v>11</v>
      </c>
      <c r="I11" s="21">
        <f t="shared" si="0"/>
        <v>0.81818181818181823</v>
      </c>
      <c r="J11" s="22">
        <f t="shared" si="1"/>
        <v>0.18181818181818182</v>
      </c>
    </row>
    <row r="12" spans="1:10" ht="30.75" thickBot="1">
      <c r="A12" s="18" t="s">
        <v>15</v>
      </c>
      <c r="B12" s="44" t="s">
        <v>76</v>
      </c>
      <c r="C12" s="7">
        <v>3</v>
      </c>
      <c r="D12" s="7">
        <v>3</v>
      </c>
      <c r="E12" s="7">
        <v>3</v>
      </c>
      <c r="F12" s="7">
        <v>2</v>
      </c>
      <c r="G12" s="7">
        <v>2</v>
      </c>
      <c r="H12" s="20">
        <v>11</v>
      </c>
      <c r="I12" s="21">
        <f t="shared" si="0"/>
        <v>0.81818181818181823</v>
      </c>
      <c r="J12" s="22">
        <f t="shared" si="1"/>
        <v>0.36363636363636365</v>
      </c>
    </row>
    <row r="13" spans="1:10" s="1" customFormat="1" ht="31.5" customHeight="1" thickBot="1">
      <c r="A13" s="18" t="s">
        <v>16</v>
      </c>
      <c r="B13" s="44" t="s">
        <v>77</v>
      </c>
      <c r="C13" s="7">
        <v>4</v>
      </c>
      <c r="D13" s="7">
        <v>2</v>
      </c>
      <c r="E13" s="7">
        <v>2</v>
      </c>
      <c r="F13" s="7">
        <v>2</v>
      </c>
      <c r="G13" s="7">
        <v>1</v>
      </c>
      <c r="H13" s="20">
        <v>11</v>
      </c>
      <c r="I13" s="21">
        <f t="shared" si="0"/>
        <v>0.72727272727272729</v>
      </c>
      <c r="J13" s="22">
        <f t="shared" si="1"/>
        <v>0.27272727272727271</v>
      </c>
    </row>
    <row r="14" spans="1:10" ht="23.25" customHeight="1">
      <c r="A14" s="24"/>
      <c r="B14" s="8"/>
      <c r="C14" s="8"/>
      <c r="D14" s="12"/>
      <c r="E14" s="8"/>
      <c r="F14" s="69" t="s">
        <v>28</v>
      </c>
      <c r="G14" s="69"/>
      <c r="H14" s="69"/>
      <c r="I14" s="21">
        <f>AVERAGE(I5:I13)</f>
        <v>0.88888888888888884</v>
      </c>
      <c r="J14" s="21">
        <f>AVERAGE(J5:J13)</f>
        <v>0.1313131313131313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H3:H4"/>
    <mergeCell ref="I3:I4"/>
    <mergeCell ref="J3:J4"/>
    <mergeCell ref="F14:H14"/>
    <mergeCell ref="A1:J1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Faculty </vt:lpstr>
      <vt:lpstr>student</vt:lpstr>
      <vt:lpstr>Employer</vt:lpstr>
      <vt:lpstr>Alumini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CH</dc:creator>
  <cp:lastModifiedBy>VOSTRO</cp:lastModifiedBy>
  <dcterms:created xsi:type="dcterms:W3CDTF">2006-09-16T00:00:00Z</dcterms:created>
  <dcterms:modified xsi:type="dcterms:W3CDTF">2024-09-13T11:04:36Z</dcterms:modified>
</cp:coreProperties>
</file>